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filterPrivacy="1" defaultThemeVersion="166925"/>
  <xr:revisionPtr revIDLastSave="0" documentId="13_ncr:1_{C75DE3C5-759F-4E1C-A968-55A88FC5B656}" xr6:coauthVersionLast="47" xr6:coauthVersionMax="47" xr10:uidLastSave="{00000000-0000-0000-0000-000000000000}"/>
  <bookViews>
    <workbookView xWindow="-120" yWindow="-120" windowWidth="29040" windowHeight="15720" xr2:uid="{00998E9F-1DEF-45FD-B676-55797917F0DA}"/>
  </bookViews>
  <sheets>
    <sheet name="提案項目一覧表" sheetId="6" r:id="rId1"/>
  </sheets>
  <definedNames>
    <definedName name="_xlnm.Print_Area" localSheetId="0">提案項目一覧表!$B$1:$I$47</definedName>
    <definedName name="_xlnm.Print_Titles" localSheetId="0">提案項目一覧表!$1:$1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44" i="6" l="1"/>
  <c r="I45" i="6"/>
  <c r="I43" i="6" l="1"/>
  <c r="I41" i="6" l="1"/>
  <c r="I39" i="6"/>
  <c r="I38" i="6"/>
  <c r="I37" i="6"/>
  <c r="I36" i="6"/>
  <c r="I34" i="6"/>
  <c r="I33" i="6"/>
  <c r="I32" i="6"/>
  <c r="I31" i="6" s="1"/>
  <c r="I30" i="6"/>
  <c r="I29" i="6"/>
  <c r="I28" i="6"/>
  <c r="I27" i="6"/>
  <c r="I26" i="6"/>
  <c r="I24" i="6"/>
  <c r="I23" i="6"/>
  <c r="I22" i="6"/>
  <c r="I21" i="6"/>
  <c r="I20" i="6"/>
  <c r="I18" i="6"/>
  <c r="I17" i="6"/>
  <c r="I16" i="6"/>
  <c r="I15" i="6"/>
  <c r="I14" i="6"/>
  <c r="I13" i="6"/>
  <c r="I12" i="6"/>
  <c r="I11" i="6"/>
  <c r="I10" i="6"/>
  <c r="I9" i="6"/>
  <c r="I8" i="6"/>
  <c r="I7" i="6"/>
  <c r="I5" i="6"/>
  <c r="I4" i="6"/>
  <c r="I3" i="6"/>
  <c r="I19" i="6" l="1"/>
  <c r="I35" i="6"/>
  <c r="I6" i="6"/>
  <c r="I25" i="6"/>
  <c r="I47" i="6" l="1"/>
</calcChain>
</file>

<file path=xl/sharedStrings.xml><?xml version="1.0" encoding="utf-8"?>
<sst xmlns="http://schemas.openxmlformats.org/spreadsheetml/2006/main" count="174" uniqueCount="112">
  <si>
    <t>区分</t>
  </si>
  <si>
    <t>提案条件</t>
  </si>
  <si>
    <t>評価の視点</t>
  </si>
  <si>
    <t>業務提案書記載箇所</t>
  </si>
  <si>
    <t>審査点</t>
  </si>
  <si>
    <t>加重</t>
  </si>
  <si>
    <t>配点</t>
  </si>
  <si>
    <t>１　基本方針</t>
  </si>
  <si>
    <t>ア　提案の趣旨</t>
  </si>
  <si>
    <t>①</t>
  </si>
  <si>
    <t>・構築の目的、内容などを正しく理解し、仕様書、技術、実績を踏まえた提案であるか。</t>
    <phoneticPr fontId="1"/>
  </si>
  <si>
    <r>
      <t>1/2/</t>
    </r>
    <r>
      <rPr>
        <u/>
        <sz val="10.5"/>
        <rFont val="BIZ UDゴシック"/>
        <family val="3"/>
        <charset val="128"/>
      </rPr>
      <t>3</t>
    </r>
    <r>
      <rPr>
        <sz val="10.5"/>
        <rFont val="BIZ UDゴシック"/>
        <family val="3"/>
        <charset val="128"/>
      </rPr>
      <t>/4/5</t>
    </r>
    <phoneticPr fontId="1"/>
  </si>
  <si>
    <t>②</t>
  </si>
  <si>
    <r>
      <t>1/2/</t>
    </r>
    <r>
      <rPr>
        <u/>
        <sz val="10.5"/>
        <rFont val="BIZ UDゴシック"/>
        <family val="3"/>
        <charset val="128"/>
      </rPr>
      <t>3</t>
    </r>
    <r>
      <rPr>
        <sz val="10.5"/>
        <rFont val="BIZ UDゴシック"/>
        <family val="3"/>
        <charset val="128"/>
      </rPr>
      <t>/4/5</t>
    </r>
  </si>
  <si>
    <t>２　機能に関する事項</t>
  </si>
  <si>
    <t>ア　防災情報システム</t>
    <rPh sb="2" eb="6">
      <t>ボウサイジョウホウ</t>
    </rPh>
    <phoneticPr fontId="1"/>
  </si>
  <si>
    <t>①</t>
    <phoneticPr fontId="1"/>
  </si>
  <si>
    <t>②</t>
    <phoneticPr fontId="1"/>
  </si>
  <si>
    <t xml:space="preserve">外部データ連携機能の内容の実現が可能かどうか示すこと。
</t>
    <rPh sb="0" eb="2">
      <t>ガイブ</t>
    </rPh>
    <rPh sb="5" eb="7">
      <t>レンケイ</t>
    </rPh>
    <rPh sb="7" eb="9">
      <t>キノウ</t>
    </rPh>
    <rPh sb="22" eb="23">
      <t>シメ</t>
    </rPh>
    <phoneticPr fontId="1"/>
  </si>
  <si>
    <t>一斉配信機能の実現が可能かどうか示すこと。</t>
    <rPh sb="0" eb="2">
      <t>イッサイ</t>
    </rPh>
    <rPh sb="2" eb="4">
      <t>ハイシン</t>
    </rPh>
    <rPh sb="4" eb="6">
      <t>キノウ</t>
    </rPh>
    <rPh sb="7" eb="9">
      <t>ジツゲン</t>
    </rPh>
    <phoneticPr fontId="1"/>
  </si>
  <si>
    <t>マスタデータ管理機能、利用者別設定機能、ログイン機能、その他機能の実現が可能かどうか示すこと。</t>
    <rPh sb="6" eb="10">
      <t>カンリキノウ</t>
    </rPh>
    <rPh sb="24" eb="26">
      <t>キノウ</t>
    </rPh>
    <rPh sb="29" eb="30">
      <t>タ</t>
    </rPh>
    <rPh sb="30" eb="32">
      <t>キノウ</t>
    </rPh>
    <rPh sb="33" eb="35">
      <t>ジツゲン</t>
    </rPh>
    <phoneticPr fontId="1"/>
  </si>
  <si>
    <t>イ　職員参集システム</t>
    <phoneticPr fontId="1"/>
  </si>
  <si>
    <t>職員参集システムの要求機能の実現が可能かどうか示すこと。</t>
    <rPh sb="0" eb="2">
      <t>ショクイン</t>
    </rPh>
    <rPh sb="2" eb="4">
      <t>サンシュウ</t>
    </rPh>
    <rPh sb="9" eb="13">
      <t>ヨウキュウキノウ</t>
    </rPh>
    <phoneticPr fontId="1"/>
  </si>
  <si>
    <t>ウ　震度情報システム</t>
    <rPh sb="2" eb="6">
      <t>シンドジョウホウ</t>
    </rPh>
    <phoneticPr fontId="1"/>
  </si>
  <si>
    <t>震度情報システムの要求機能の実現が可能かどうか示すこと。</t>
    <rPh sb="0" eb="2">
      <t>シンド</t>
    </rPh>
    <rPh sb="2" eb="4">
      <t>ジョウホウ</t>
    </rPh>
    <rPh sb="9" eb="11">
      <t>ヨウキュウ</t>
    </rPh>
    <rPh sb="11" eb="13">
      <t>キノウ</t>
    </rPh>
    <rPh sb="14" eb="16">
      <t>ジツゲン</t>
    </rPh>
    <phoneticPr fontId="1"/>
  </si>
  <si>
    <t>震度情報システムの操作性について、利用者が煩雑さを感じずに操作できるか示すこと。</t>
    <rPh sb="0" eb="2">
      <t>シンド</t>
    </rPh>
    <rPh sb="2" eb="4">
      <t>ジョウホウ</t>
    </rPh>
    <rPh sb="9" eb="12">
      <t>ソウサセイ</t>
    </rPh>
    <rPh sb="35" eb="36">
      <t>シメ</t>
    </rPh>
    <phoneticPr fontId="1"/>
  </si>
  <si>
    <t>エ　映像情報システム</t>
    <rPh sb="2" eb="4">
      <t>エイゾウ</t>
    </rPh>
    <rPh sb="4" eb="6">
      <t>ジョウホウ</t>
    </rPh>
    <phoneticPr fontId="1"/>
  </si>
  <si>
    <t>映像情報システムの要求機能の実現が可能かどうか示すこと。</t>
    <rPh sb="0" eb="2">
      <t>エイゾウ</t>
    </rPh>
    <rPh sb="2" eb="4">
      <t>ジョウホウ</t>
    </rPh>
    <rPh sb="9" eb="11">
      <t>ヨウキュウ</t>
    </rPh>
    <rPh sb="11" eb="13">
      <t>キノウ</t>
    </rPh>
    <rPh sb="14" eb="16">
      <t>ジツゲン</t>
    </rPh>
    <phoneticPr fontId="1"/>
  </si>
  <si>
    <t>映像情報システムの操作性について、利用者が煩雑さを感じずに操作できるか示すこと。</t>
    <rPh sb="0" eb="4">
      <t>エイゾウジョウホウ</t>
    </rPh>
    <rPh sb="9" eb="12">
      <t>ソウサセイ</t>
    </rPh>
    <rPh sb="35" eb="36">
      <t>シメ</t>
    </rPh>
    <phoneticPr fontId="1"/>
  </si>
  <si>
    <t>３　非機能に関する事項</t>
    <rPh sb="2" eb="5">
      <t>ヒキノウ</t>
    </rPh>
    <phoneticPr fontId="1"/>
  </si>
  <si>
    <t>ア　可用性</t>
    <rPh sb="2" eb="5">
      <t>カヨウセイ</t>
    </rPh>
    <phoneticPr fontId="1"/>
  </si>
  <si>
    <t xml:space="preserve">システムの年間稼働目標、および目標を達成するための対策について、具体的に示すこと。
</t>
    <rPh sb="5" eb="7">
      <t>ネンカン</t>
    </rPh>
    <rPh sb="7" eb="11">
      <t>カドウモクヒョウ</t>
    </rPh>
    <rPh sb="15" eb="17">
      <t>モクヒョウ</t>
    </rPh>
    <rPh sb="18" eb="20">
      <t>タッセイ</t>
    </rPh>
    <rPh sb="25" eb="27">
      <t>タイサク</t>
    </rPh>
    <rPh sb="32" eb="35">
      <t>グタイテキ</t>
    </rPh>
    <rPh sb="36" eb="37">
      <t>シメ</t>
    </rPh>
    <phoneticPr fontId="1"/>
  </si>
  <si>
    <t xml:space="preserve">データのバックアップの方法を示すこと。
</t>
    <rPh sb="11" eb="13">
      <t>ホウホウ</t>
    </rPh>
    <rPh sb="14" eb="15">
      <t>シメ</t>
    </rPh>
    <phoneticPr fontId="1"/>
  </si>
  <si>
    <t>イ　性能</t>
    <rPh sb="2" eb="4">
      <t>セイノウ</t>
    </rPh>
    <phoneticPr fontId="1"/>
  </si>
  <si>
    <t>システムの拡張性を示すこと。</t>
    <rPh sb="5" eb="8">
      <t>カクチョウセイ</t>
    </rPh>
    <phoneticPr fontId="1"/>
  </si>
  <si>
    <t>ウ　セキュリティ対策</t>
    <phoneticPr fontId="1"/>
  </si>
  <si>
    <t>1/2/3/4/5</t>
  </si>
  <si>
    <t>エ　効率性</t>
    <rPh sb="2" eb="5">
      <t>コウリツセイ</t>
    </rPh>
    <phoneticPr fontId="1"/>
  </si>
  <si>
    <t>システムの画面やメニュー配置について、利用者が使いやすい配置や工夫がされているか説明すること。</t>
  </si>
  <si>
    <t>４　構築に関する事項</t>
    <phoneticPr fontId="1"/>
  </si>
  <si>
    <t>ア　開発工程・作業管理</t>
    <rPh sb="2" eb="6">
      <t>カイハツコウテイ</t>
    </rPh>
    <rPh sb="7" eb="9">
      <t>サギョウ</t>
    </rPh>
    <rPh sb="9" eb="11">
      <t>カンリ</t>
    </rPh>
    <phoneticPr fontId="1"/>
  </si>
  <si>
    <t>イ　業務の実施体制</t>
    <phoneticPr fontId="1"/>
  </si>
  <si>
    <t>ウ　成果物</t>
    <rPh sb="2" eb="5">
      <t>セイカブツ</t>
    </rPh>
    <phoneticPr fontId="1"/>
  </si>
  <si>
    <t>エ　マニュアル・研修</t>
    <rPh sb="8" eb="10">
      <t>ケンシュウ</t>
    </rPh>
    <phoneticPr fontId="1"/>
  </si>
  <si>
    <t>導入研修で利用する研修テキストおよびパワーポイントの資料についてサンプルを提案資料により示すこと。研修の詳細計画を示すこと。</t>
    <rPh sb="49" eb="51">
      <t>ケンシュウ</t>
    </rPh>
    <rPh sb="52" eb="54">
      <t>ショウサイ</t>
    </rPh>
    <rPh sb="54" eb="56">
      <t>ケイカク</t>
    </rPh>
    <rPh sb="57" eb="58">
      <t>シメ</t>
    </rPh>
    <phoneticPr fontId="1"/>
  </si>
  <si>
    <t>５　導入に関する事項</t>
    <rPh sb="5" eb="6">
      <t>カン</t>
    </rPh>
    <rPh sb="8" eb="10">
      <t>ジコウ</t>
    </rPh>
    <phoneticPr fontId="1"/>
  </si>
  <si>
    <t>ア　テスト</t>
    <phoneticPr fontId="1"/>
  </si>
  <si>
    <t>具体的なテストの計画、方法を記載すること。</t>
    <rPh sb="8" eb="10">
      <t>ケイカク</t>
    </rPh>
    <rPh sb="11" eb="13">
      <t>ホウホウ</t>
    </rPh>
    <phoneticPr fontId="1"/>
  </si>
  <si>
    <t>イ　システム移行</t>
    <phoneticPr fontId="1"/>
  </si>
  <si>
    <t>受託者が担当するデータ移行において、具体的な手順や役割分担および県に向けた留意事項等（データ項目や環境等）について具体的に記載すること。</t>
  </si>
  <si>
    <t>ウ　初期データ整備</t>
    <rPh sb="2" eb="4">
      <t>ショキ</t>
    </rPh>
    <rPh sb="7" eb="9">
      <t>セイビ</t>
    </rPh>
    <phoneticPr fontId="1"/>
  </si>
  <si>
    <t xml:space="preserve">防災情報システムのユーザ登録、権限設定、災害名登録、および職員参集システムにおいての一斉送信事象などのシステムの初期データ整備について具体的に記載すること。
</t>
    <rPh sb="0" eb="2">
      <t>ボウサイ</t>
    </rPh>
    <rPh sb="2" eb="4">
      <t>ジョウホウ</t>
    </rPh>
    <rPh sb="12" eb="14">
      <t>トウロク</t>
    </rPh>
    <rPh sb="15" eb="19">
      <t>ケンゲンセッテイ</t>
    </rPh>
    <rPh sb="20" eb="23">
      <t>サイガイメイ</t>
    </rPh>
    <rPh sb="23" eb="25">
      <t>トウロク</t>
    </rPh>
    <rPh sb="29" eb="33">
      <t>ショクインサンシュウ</t>
    </rPh>
    <rPh sb="42" eb="46">
      <t>イッサイソウシン</t>
    </rPh>
    <rPh sb="46" eb="48">
      <t>ジショウ</t>
    </rPh>
    <rPh sb="56" eb="58">
      <t>ショキ</t>
    </rPh>
    <rPh sb="61" eb="63">
      <t>セイビ</t>
    </rPh>
    <rPh sb="67" eb="70">
      <t>グタイテキ</t>
    </rPh>
    <rPh sb="71" eb="73">
      <t>キサイ</t>
    </rPh>
    <phoneticPr fontId="1"/>
  </si>
  <si>
    <t>６　運用保守に関する事項</t>
    <phoneticPr fontId="1"/>
  </si>
  <si>
    <t>ア　運用体制</t>
    <rPh sb="2" eb="6">
      <t>ウンヨウタイセイ</t>
    </rPh>
    <phoneticPr fontId="1"/>
  </si>
  <si>
    <t>イ　システム保守・維持管理</t>
    <phoneticPr fontId="1"/>
  </si>
  <si>
    <t>システム障害の原因や予兆の検知および、県からの質問等の課題の整理・分析手法について説明すること。</t>
    <phoneticPr fontId="1"/>
  </si>
  <si>
    <t>随時各種報告について、報告内容、報告方法、障害等の場合は発生から報告までの所要期間等および報告書様式のサンプルについて、具体的に示すこと。</t>
  </si>
  <si>
    <t>ウ　サービスレベル協定</t>
    <phoneticPr fontId="1"/>
  </si>
  <si>
    <t>７　その他の提案項目</t>
    <phoneticPr fontId="1"/>
  </si>
  <si>
    <t>合計</t>
  </si>
  <si>
    <r>
      <t>防災ポータル</t>
    </r>
    <r>
      <rPr>
        <sz val="10.5"/>
        <rFont val="BIZ UDゴシック"/>
        <family val="3"/>
        <charset val="128"/>
      </rPr>
      <t>サイト</t>
    </r>
    <r>
      <rPr>
        <sz val="10.5"/>
        <rFont val="BIZ UDゴシック"/>
        <family val="3"/>
      </rPr>
      <t>関連機能の実現が可能かどうか示すこと。</t>
    </r>
    <rPh sb="0" eb="2">
      <t>ボウサイ</t>
    </rPh>
    <rPh sb="9" eb="11">
      <t>カンレン</t>
    </rPh>
    <rPh sb="11" eb="13">
      <t>キノウ</t>
    </rPh>
    <rPh sb="14" eb="16">
      <t>ジツゲン</t>
    </rPh>
    <rPh sb="17" eb="19">
      <t>カノウ</t>
    </rPh>
    <rPh sb="23" eb="24">
      <t>シメ</t>
    </rPh>
    <phoneticPr fontId="1"/>
  </si>
  <si>
    <t>利用するクラウドサービスおよびバックアップ環境のセキュリティ対策（ウィルス対策、不正アクセス対策、ログ管理等）について、具体的に実施方法を示すこと。</t>
    <rPh sb="0" eb="2">
      <t>リヨウ</t>
    </rPh>
    <rPh sb="51" eb="53">
      <t>カンリ</t>
    </rPh>
    <rPh sb="53" eb="54">
      <t>ナド</t>
    </rPh>
    <phoneticPr fontId="1"/>
  </si>
  <si>
    <t>業務の実施にかかる項目、内容について、指示系統、要員配置等、および、本委託業務において、県が分担する業務について、構築業務と運用保守業務の業務別に内容を具体的に示すこと。</t>
  </si>
  <si>
    <t>システムの構築および本番稼働に必要な工程、作業項目と実施時期、管理項目と管理方法について具体的に示すこと。</t>
    <rPh sb="18" eb="20">
      <t>コウテイ</t>
    </rPh>
    <rPh sb="31" eb="33">
      <t>カンリ</t>
    </rPh>
    <rPh sb="33" eb="35">
      <t>コウモク</t>
    </rPh>
    <rPh sb="36" eb="40">
      <t>カンリホウホウ</t>
    </rPh>
    <rPh sb="44" eb="47">
      <t>グタイテキ</t>
    </rPh>
    <phoneticPr fontId="1"/>
  </si>
  <si>
    <t>システムの構築および本番稼働後において、作成する成果物の詳細と提出時期について示すこと。</t>
    <rPh sb="14" eb="15">
      <t>ゴ</t>
    </rPh>
    <rPh sb="20" eb="22">
      <t>サクセイ</t>
    </rPh>
    <rPh sb="24" eb="27">
      <t>セイカブツ</t>
    </rPh>
    <rPh sb="28" eb="30">
      <t>ショウサイ</t>
    </rPh>
    <rPh sb="31" eb="33">
      <t>テイシュツ</t>
    </rPh>
    <phoneticPr fontId="1"/>
  </si>
  <si>
    <t>受託時に配置を予定する実施責任者、チームリーダの氏名、役割、業務経験年数等を示すこと。特に本委託業務において有効となる資格、実務経験がある場合は具体的に示すこと。</t>
  </si>
  <si>
    <t>本仕様書の内容、業務上の課題を踏まえ、開発するシステムの概要、特徴、機能等で実現する業務とその具体的な適用内容を示すこと。
なお、パッケージシステムについては、その名称、開発会社を明記すること。</t>
    <rPh sb="19" eb="21">
      <t>カイハツ</t>
    </rPh>
    <phoneticPr fontId="1"/>
  </si>
  <si>
    <t>・業務の効率化が図れる機能であるか。
・視認性、操作性に優れたものであるか。
・市町の防災情報システム等との連携について、二重入力の解消が具体的に示され、効果的な内容となっているか。</t>
    <phoneticPr fontId="1"/>
  </si>
  <si>
    <t>防災情報システムの基本的な機能が実現可能かどうか示すこと。</t>
    <rPh sb="0" eb="2">
      <t>ボウサイ</t>
    </rPh>
    <rPh sb="2" eb="4">
      <t>ジョウホウ</t>
    </rPh>
    <rPh sb="9" eb="12">
      <t>キホンテキ</t>
    </rPh>
    <rPh sb="13" eb="15">
      <t>キノウ</t>
    </rPh>
    <rPh sb="16" eb="18">
      <t>ジツゲン</t>
    </rPh>
    <rPh sb="18" eb="20">
      <t>カノウ</t>
    </rPh>
    <rPh sb="24" eb="25">
      <t>シメ</t>
    </rPh>
    <phoneticPr fontId="1"/>
  </si>
  <si>
    <t>・業務の効率化が図れる機能であるか。
・視認性、操作性に優れたものであるか。
・システム利用者の視点から画面の見やすさや操作性を向上させるための方策が具体的に提案されているか。</t>
    <phoneticPr fontId="1"/>
  </si>
  <si>
    <t>エ　ランニングコスト</t>
    <phoneticPr fontId="1"/>
  </si>
  <si>
    <r>
      <t xml:space="preserve">・要求する機能要件を満たすか。
・業務の効率化が図れる機能であるか。
</t>
    </r>
    <r>
      <rPr>
        <sz val="10.5"/>
        <rFont val="BIZ UDゴシック"/>
        <family val="3"/>
        <charset val="128"/>
      </rPr>
      <t>・トップメニューから各コンテンツへのアクセスが容易な画面構成であるか。</t>
    </r>
    <rPh sb="1" eb="3">
      <t>ヨウキュウ</t>
    </rPh>
    <rPh sb="5" eb="7">
      <t>キノウ</t>
    </rPh>
    <rPh sb="7" eb="9">
      <t>ヨウケン</t>
    </rPh>
    <rPh sb="10" eb="11">
      <t>ミ</t>
    </rPh>
    <phoneticPr fontId="1"/>
  </si>
  <si>
    <t>・要求する機能要件を満たすか。
・業務の効率化が図れる機能であるか。</t>
    <rPh sb="1" eb="3">
      <t>ヨウキュウ</t>
    </rPh>
    <rPh sb="5" eb="7">
      <t>キノウ</t>
    </rPh>
    <rPh sb="7" eb="9">
      <t>ヨウケン</t>
    </rPh>
    <rPh sb="10" eb="11">
      <t>ミ</t>
    </rPh>
    <phoneticPr fontId="1"/>
  </si>
  <si>
    <r>
      <t>0/1/</t>
    </r>
    <r>
      <rPr>
        <u/>
        <sz val="10.5"/>
        <rFont val="BIZ UDゴシック"/>
        <family val="3"/>
        <charset val="128"/>
      </rPr>
      <t>2</t>
    </r>
    <r>
      <rPr>
        <sz val="10.5"/>
        <rFont val="BIZ UDゴシック"/>
        <family val="3"/>
        <charset val="128"/>
      </rPr>
      <t>/3/4</t>
    </r>
    <phoneticPr fontId="1"/>
  </si>
  <si>
    <t>ア　機能要件に対する提案事項</t>
    <rPh sb="2" eb="6">
      <t>キノウヨウケン</t>
    </rPh>
    <rPh sb="7" eb="8">
      <t>タイ</t>
    </rPh>
    <rPh sb="10" eb="14">
      <t>テイアンジコウ</t>
    </rPh>
    <phoneticPr fontId="1"/>
  </si>
  <si>
    <t>イ　非機能要件に対する提案事項</t>
    <rPh sb="2" eb="3">
      <t>ヒ</t>
    </rPh>
    <rPh sb="3" eb="7">
      <t>キノウヨウケン</t>
    </rPh>
    <rPh sb="8" eb="9">
      <t>タイ</t>
    </rPh>
    <rPh sb="11" eb="15">
      <t>テイアンジコウ</t>
    </rPh>
    <phoneticPr fontId="1"/>
  </si>
  <si>
    <t>運用保守にかかるサービスレベルについて、対象項目、対象範囲、適用基準(目標値)および報告方法を具体的に示すこと。</t>
    <phoneticPr fontId="1"/>
  </si>
  <si>
    <t>システム稼働後の運用体制について、具体的に示すこと。</t>
    <rPh sb="4" eb="7">
      <t>カドウゴ</t>
    </rPh>
    <rPh sb="8" eb="12">
      <t>ウンヨウタイセイ</t>
    </rPh>
    <rPh sb="17" eb="20">
      <t>グタイテキ</t>
    </rPh>
    <rPh sb="21" eb="22">
      <t>シメ</t>
    </rPh>
    <phoneticPr fontId="1"/>
  </si>
  <si>
    <t>③</t>
    <phoneticPr fontId="1"/>
  </si>
  <si>
    <t>④</t>
    <phoneticPr fontId="1"/>
  </si>
  <si>
    <t>⑤</t>
    <phoneticPr fontId="1"/>
  </si>
  <si>
    <t>⑥</t>
    <phoneticPr fontId="1"/>
  </si>
  <si>
    <t>様式５　提案項目一覧表</t>
    <rPh sb="0" eb="2">
      <t>ヨウシキ</t>
    </rPh>
    <rPh sb="4" eb="6">
      <t>テイアン</t>
    </rPh>
    <rPh sb="6" eb="8">
      <t>コウモク</t>
    </rPh>
    <rPh sb="8" eb="11">
      <t>イチランヒョウ</t>
    </rPh>
    <phoneticPr fontId="1"/>
  </si>
  <si>
    <t>・利用者にとって直感的に操作が可能であるか。
・利用者がより手間をかけずに処理できような作りになっているか。
・システム利用者の視点から画面の見やすさや操作性を向上させるための方策が具体的に提案されているか。</t>
    <phoneticPr fontId="1"/>
  </si>
  <si>
    <t>・24時間365日常時稼働できるか。
・年間稼働率99.7％以上を目標値としているか。
・上記目標値を達成するためのサーバ基盤の冗長化、停電対策等を提案しているか。</t>
    <rPh sb="3" eb="5">
      <t>ジカン</t>
    </rPh>
    <rPh sb="8" eb="9">
      <t>ニチ</t>
    </rPh>
    <rPh sb="9" eb="11">
      <t>ジョウジ</t>
    </rPh>
    <rPh sb="11" eb="13">
      <t>カドウ</t>
    </rPh>
    <rPh sb="20" eb="22">
      <t>ネンカン</t>
    </rPh>
    <rPh sb="22" eb="25">
      <t>カドウリツ</t>
    </rPh>
    <rPh sb="30" eb="32">
      <t>イジョウ</t>
    </rPh>
    <rPh sb="33" eb="36">
      <t>モクヒョウチ</t>
    </rPh>
    <rPh sb="45" eb="50">
      <t>ジョウキモクヒョウチ</t>
    </rPh>
    <rPh sb="51" eb="53">
      <t>タッセイ</t>
    </rPh>
    <rPh sb="61" eb="63">
      <t>キバン</t>
    </rPh>
    <rPh sb="64" eb="67">
      <t>ジョウチョウカ</t>
    </rPh>
    <rPh sb="68" eb="70">
      <t>テイデン</t>
    </rPh>
    <rPh sb="70" eb="72">
      <t>タイサク</t>
    </rPh>
    <rPh sb="72" eb="73">
      <t>ナド</t>
    </rPh>
    <rPh sb="74" eb="76">
      <t>テイアン</t>
    </rPh>
    <phoneticPr fontId="1"/>
  </si>
  <si>
    <t>・1日1回以上のバックアップを取得し、復旧が可能であるか。
・バックアップデータは2世代以上を本番環境と異なる環境に常時保持しているか。
・大規模災害等を考慮し、東日本（関東、東北、北海道）へのバックアップを行っているか。</t>
    <phoneticPr fontId="1"/>
  </si>
  <si>
    <t>・通年利用を想定する利用者（防災システム：200アカウント程度、職員参集システム：500人程度）の改廃や増減、管理権限の変更といったユーザ管理が容易であるか。
・システムは5年間に発生する情報（映像データ以外全て）を保持できる容量を提案しているか。
・システム上で取り扱うデータは一般的なデータ形式を提案しているか。</t>
    <rPh sb="14" eb="16">
      <t>ボウサイ</t>
    </rPh>
    <rPh sb="29" eb="31">
      <t>テイド</t>
    </rPh>
    <rPh sb="32" eb="34">
      <t>ショクイン</t>
    </rPh>
    <rPh sb="34" eb="36">
      <t>サンシュウ</t>
    </rPh>
    <rPh sb="44" eb="45">
      <t>ニン</t>
    </rPh>
    <rPh sb="87" eb="89">
      <t>ネンカン</t>
    </rPh>
    <rPh sb="90" eb="92">
      <t>ハッセイ</t>
    </rPh>
    <rPh sb="94" eb="96">
      <t>ジョウホウ</t>
    </rPh>
    <rPh sb="97" eb="99">
      <t>エイゾウ</t>
    </rPh>
    <rPh sb="102" eb="104">
      <t>イガイ</t>
    </rPh>
    <rPh sb="104" eb="105">
      <t>スベ</t>
    </rPh>
    <rPh sb="108" eb="110">
      <t>ホジ</t>
    </rPh>
    <rPh sb="113" eb="115">
      <t>ヨウリョウ</t>
    </rPh>
    <rPh sb="116" eb="118">
      <t>テイアン</t>
    </rPh>
    <phoneticPr fontId="1"/>
  </si>
  <si>
    <t>・ウィルス対策、不正アクセス対策が確実に実施されているか。
・ウィルス対策ソフトの他にセキュリティ対策が実施されているか。
・クラウドサービス（提供事業者）の管理水準について、ISMAP（情報システムセキュリティ管理基準）、プライバシーマーク、またはISMS（情報セキュリティマネジメントシステム認証）等を取得し、適切な管理体制と認められているか。
・アクセスログおよび操作ログなどを取得されているか。
・利用者の種別ごとに操作権限を設定できる仕組みになっているか。</t>
    <phoneticPr fontId="1"/>
  </si>
  <si>
    <t>・画面上の操作指示により、マニュアルを確認せずに操作できる表現となっているか。
・誤入力や過剰な入力を削減する仕組みとなっているか。
・体制の呼称や警戒レベルの表示色が国や多くの市町が利用する基準に統一されているか。</t>
    <rPh sb="1" eb="3">
      <t>ガメン</t>
    </rPh>
    <rPh sb="3" eb="4">
      <t>ジョウ</t>
    </rPh>
    <rPh sb="5" eb="7">
      <t>ソウサ</t>
    </rPh>
    <rPh sb="7" eb="9">
      <t>シジ</t>
    </rPh>
    <rPh sb="19" eb="21">
      <t>カクニン</t>
    </rPh>
    <rPh sb="24" eb="26">
      <t>ソウサ</t>
    </rPh>
    <rPh sb="29" eb="31">
      <t>ヒョウゲン</t>
    </rPh>
    <phoneticPr fontId="1"/>
  </si>
  <si>
    <t>・作業項目の内容と、その実施時期および期間が合理的であると認められるか。
・各業務間の関連性を十分に把握し、効率的で無理のないスケジュールであるか。
・管理項目は十分とみられるか。
・管理方法が合理的であることか。</t>
    <phoneticPr fontId="1"/>
  </si>
  <si>
    <t>・指揮系統、要員配置は詳細に検討されたものか。
・確実な実施に向けた体制が考慮されているか。
・業務内、業務間の連携が期待できるか。
・県担当職員、現地対応者の負担は適切であるか。
・県と受託者の緊密な連携が可能と考えられるか。</t>
    <phoneticPr fontId="1"/>
  </si>
  <si>
    <t>・業務経験は十分とみられるか。
・配置予定者に類似実績があり、期待できるか。
・実績を踏まえた的確な要員配置となっているか。</t>
    <phoneticPr fontId="1"/>
  </si>
  <si>
    <t>・成果物は十分とみられるか。
・成果物の提出時期が合理的であると認められるか。</t>
    <rPh sb="1" eb="4">
      <t>セイカブツ</t>
    </rPh>
    <rPh sb="5" eb="7">
      <t>ジュウブン</t>
    </rPh>
    <rPh sb="16" eb="19">
      <t>セイカブツ</t>
    </rPh>
    <rPh sb="20" eb="22">
      <t>テイシュツ</t>
    </rPh>
    <rPh sb="22" eb="24">
      <t>ジキ</t>
    </rPh>
    <phoneticPr fontId="1"/>
  </si>
  <si>
    <t>・想定されるマニュアル類の整備や研修、運用支援など本稼働を意識した提案になっているか。
・防災情報システムの利用者向け操作マニュアルはシステムの画面から参照できるか。
・想定されている研修の内容は妥当か。</t>
    <phoneticPr fontId="1"/>
  </si>
  <si>
    <t>・テストの種類と実施時期は妥当か。</t>
    <rPh sb="5" eb="7">
      <t>シュルイ</t>
    </rPh>
    <rPh sb="8" eb="10">
      <t>ジッシ</t>
    </rPh>
    <rPh sb="10" eb="12">
      <t>ジキ</t>
    </rPh>
    <phoneticPr fontId="1"/>
  </si>
  <si>
    <t>・受託者業者が提案する移行スケジュールは妥当か。
・実績に基づいた手法で、正確なデータ移行が可能か。</t>
    <phoneticPr fontId="1"/>
  </si>
  <si>
    <t>・対応できる初期データ整備は十分とみられるか。</t>
    <rPh sb="1" eb="3">
      <t>タイオウ</t>
    </rPh>
    <rPh sb="6" eb="8">
      <t>ショキ</t>
    </rPh>
    <rPh sb="11" eb="13">
      <t>セイビ</t>
    </rPh>
    <rPh sb="14" eb="16">
      <t>ジュウブン</t>
    </rPh>
    <phoneticPr fontId="1"/>
  </si>
  <si>
    <t>・通常時の運用体制は十分とみられるか。
・システム運用効率化の提言が期待できるか。
・災害発生時、また災害対応が必要と予測される時の緊急サポート体制はできるか。</t>
    <rPh sb="1" eb="3">
      <t>ツウジョウ</t>
    </rPh>
    <rPh sb="3" eb="4">
      <t>ジ</t>
    </rPh>
    <rPh sb="5" eb="7">
      <t>ウンヨウ</t>
    </rPh>
    <rPh sb="7" eb="9">
      <t>タイセイ</t>
    </rPh>
    <rPh sb="10" eb="12">
      <t>ジュウブン</t>
    </rPh>
    <rPh sb="25" eb="27">
      <t>ウンヨウ</t>
    </rPh>
    <rPh sb="27" eb="30">
      <t>コウリツカ</t>
    </rPh>
    <rPh sb="31" eb="33">
      <t>テイゲン</t>
    </rPh>
    <rPh sb="34" eb="36">
      <t>キタイ</t>
    </rPh>
    <rPh sb="43" eb="47">
      <t>サイガイハッセイ</t>
    </rPh>
    <rPh sb="47" eb="48">
      <t>ジ</t>
    </rPh>
    <rPh sb="51" eb="55">
      <t>サイガイタイオウ</t>
    </rPh>
    <rPh sb="56" eb="58">
      <t>ヒツヨウ</t>
    </rPh>
    <rPh sb="59" eb="61">
      <t>ヨソク</t>
    </rPh>
    <rPh sb="64" eb="65">
      <t>トキ</t>
    </rPh>
    <rPh sb="66" eb="68">
      <t>キンキュウ</t>
    </rPh>
    <rPh sb="72" eb="74">
      <t>タイセイ</t>
    </rPh>
    <phoneticPr fontId="1"/>
  </si>
  <si>
    <t>・発生した課題について、早期に処理・解決できる仕組みが具体的に示されているか。
・システム障害の影響範囲の最小化、早期復旧するための提案が具体的に示されているか。
・県からの質問に対して早期に回答することができる仕組みが具体的に示されているか。</t>
    <rPh sb="45" eb="47">
      <t>ショウガイ</t>
    </rPh>
    <rPh sb="48" eb="50">
      <t>エイキョウ</t>
    </rPh>
    <rPh sb="50" eb="52">
      <t>ハンイ</t>
    </rPh>
    <rPh sb="53" eb="56">
      <t>サイショウカ</t>
    </rPh>
    <rPh sb="57" eb="61">
      <t>ソウキフッキュウ</t>
    </rPh>
    <rPh sb="66" eb="68">
      <t>テイアン</t>
    </rPh>
    <rPh sb="69" eb="72">
      <t>グタイテキ</t>
    </rPh>
    <rPh sb="73" eb="74">
      <t>シメ</t>
    </rPh>
    <phoneticPr fontId="1"/>
  </si>
  <si>
    <t>・県が運用状況や障害状況を把握できる報告内容であるか。
・機器のレポート機能等に依存せず、報告書様式で整理された内容となっているか。</t>
    <phoneticPr fontId="1"/>
  </si>
  <si>
    <t>・障害対応業務についてサービスレベルの目標値が遵守できることが示されているか。
・提案されたサービスレベルは評価できるものか。
・基準を遵守できなかった場合の対応は適切なものか。</t>
    <phoneticPr fontId="1"/>
  </si>
  <si>
    <r>
      <t>0/</t>
    </r>
    <r>
      <rPr>
        <u/>
        <sz val="10.5"/>
        <rFont val="BIZ UDゴシック"/>
        <family val="3"/>
        <charset val="128"/>
      </rPr>
      <t>3</t>
    </r>
    <r>
      <rPr>
        <sz val="10.5"/>
        <rFont val="BIZ UDゴシック"/>
        <family val="3"/>
        <charset val="128"/>
      </rPr>
      <t>/5</t>
    </r>
    <phoneticPr fontId="1"/>
  </si>
  <si>
    <t>・要求する機能要件を満たすか。
・業務の効率化が図れる機能であるか。
・トップメニューから各コンテンツへのアクセスが容易な画面構成であるか。</t>
    <rPh sb="1" eb="3">
      <t>ヨウキュウ</t>
    </rPh>
    <rPh sb="5" eb="7">
      <t>キノウ</t>
    </rPh>
    <rPh sb="7" eb="9">
      <t>ヨウケン</t>
    </rPh>
    <rPh sb="10" eb="11">
      <t>ミ</t>
    </rPh>
    <phoneticPr fontId="1"/>
  </si>
  <si>
    <t>・提示された実績の規模と本案件との差はどの程度か。
・実績から本委託業務の遂行におけるノウハウが期待できるか。
・複数の納入実績があることにより、全国規模の機能改修などに対応できるため、実績により評価する。</t>
    <phoneticPr fontId="1"/>
  </si>
  <si>
    <t>本業務と類似の業務について、過去５年以内に実施した自治体（国や共同利用を含む）の実績が記載されていること。</t>
    <phoneticPr fontId="1"/>
  </si>
  <si>
    <t>・運用保守費の削減のための工夫や、削減できる工夫があれば、具体的に示すこと。
・６年後以降の再構築方針が明確で、現時点の見積価格も根拠を含めて示されている。</t>
    <rPh sb="1" eb="3">
      <t>ウンヨウ</t>
    </rPh>
    <rPh sb="3" eb="5">
      <t>ホシュ</t>
    </rPh>
    <rPh sb="5" eb="6">
      <t>ヒ</t>
    </rPh>
    <rPh sb="7" eb="9">
      <t>サクゲン</t>
    </rPh>
    <rPh sb="13" eb="15">
      <t>クフウ</t>
    </rPh>
    <rPh sb="17" eb="19">
      <t>サクゲン</t>
    </rPh>
    <rPh sb="22" eb="24">
      <t>クフウ</t>
    </rPh>
    <rPh sb="29" eb="32">
      <t>グタイテキ</t>
    </rPh>
    <rPh sb="33" eb="34">
      <t>シメ</t>
    </rPh>
    <phoneticPr fontId="1"/>
  </si>
  <si>
    <t>防災情報システムの操作性について、利用者が煩雑さを感じずに操作できるか示すこと。</t>
    <rPh sb="0" eb="4">
      <t>ボウサイジョウホウ</t>
    </rPh>
    <rPh sb="9" eb="12">
      <t>ソウサセイ</t>
    </rPh>
    <rPh sb="35" eb="36">
      <t>シメ</t>
    </rPh>
    <phoneticPr fontId="1"/>
  </si>
  <si>
    <t>職員参集システムの操作性について、利用者が煩雑さを感じずに操作できるか示すこと。</t>
    <rPh sb="0" eb="2">
      <t>ショクイン</t>
    </rPh>
    <rPh sb="2" eb="4">
      <t>サンシュウ</t>
    </rPh>
    <rPh sb="9" eb="12">
      <t>ソウサセイ</t>
    </rPh>
    <rPh sb="35" eb="36">
      <t>シメ</t>
    </rPh>
    <phoneticPr fontId="1"/>
  </si>
  <si>
    <t>非機能要件の提案項目にないもので、県にとって有益な提案がある場合は、その内容を具体的に提案すること。なお、提案内容としては、以下のものを想定している。
例）
○移行時または運用時の作業負担の軽減
○運用における効率性・利便性の向上</t>
    <rPh sb="0" eb="5">
      <t>ヒキノウヨウケン</t>
    </rPh>
    <rPh sb="76" eb="77">
      <t>レイ</t>
    </rPh>
    <phoneticPr fontId="1"/>
  </si>
  <si>
    <t>・内容が詳細かつ具体的に示され、効果が期待できるものであるか。（５件提案）</t>
    <phoneticPr fontId="1"/>
  </si>
  <si>
    <t xml:space="preserve">機能要件の要求機能にないもので、県にとって便利な機能がある場合は、その内容を具体的に提案すること。なお、提案内容としては、以下のものを想定している。
例）
○生成Aiを活用した被害予測を行えること。
〇SNSからの情報を収集できること。
</t>
    <rPh sb="0" eb="4">
      <t>キノウヨウケン</t>
    </rPh>
    <rPh sb="5" eb="9">
      <t>ヨウキュウキノウ</t>
    </rPh>
    <rPh sb="16" eb="17">
      <t>ケン</t>
    </rPh>
    <rPh sb="21" eb="23">
      <t>ベンリ</t>
    </rPh>
    <rPh sb="24" eb="26">
      <t>キノウ</t>
    </rPh>
    <rPh sb="29" eb="31">
      <t>バアイ</t>
    </rPh>
    <rPh sb="35" eb="37">
      <t>ナイヨウ</t>
    </rPh>
    <rPh sb="38" eb="41">
      <t>グタイテキ</t>
    </rPh>
    <rPh sb="42" eb="44">
      <t>テイアン</t>
    </rPh>
    <rPh sb="52" eb="54">
      <t>テイアン</t>
    </rPh>
    <rPh sb="54" eb="56">
      <t>ナイヨウ</t>
    </rPh>
    <rPh sb="61" eb="63">
      <t>イカ</t>
    </rPh>
    <rPh sb="67" eb="69">
      <t>ソウテイ</t>
    </rPh>
    <rPh sb="75" eb="76">
      <t>レイ</t>
    </rPh>
    <rPh sb="79" eb="81">
      <t>セイセイ</t>
    </rPh>
    <rPh sb="84" eb="86">
      <t>カツヨウ</t>
    </rPh>
    <rPh sb="88" eb="92">
      <t>ヒガイヨソク</t>
    </rPh>
    <rPh sb="93" eb="94">
      <t>オコナ</t>
    </rPh>
    <rPh sb="107" eb="109">
      <t>ジョウホウ</t>
    </rPh>
    <rPh sb="110" eb="112">
      <t>シュウシュウ</t>
    </rPh>
    <phoneticPr fontId="1"/>
  </si>
  <si>
    <t>経費削減のための工夫・削減できる理由が具体的かつ簡潔に示すこと。
運用開始後６年後以降の将来の継続的な再構築への対応にあたり、システム要件に変更がないことを前提とした再構築の実施方
針、再構築費用（現時点の見積価格）が提案されていること。</t>
    <rPh sb="0" eb="2">
      <t>ケイヒ</t>
    </rPh>
    <rPh sb="2" eb="4">
      <t>サクゲン</t>
    </rPh>
    <rPh sb="8" eb="10">
      <t>クフウ</t>
    </rPh>
    <rPh sb="11" eb="13">
      <t>サクゲン</t>
    </rPh>
    <rPh sb="16" eb="18">
      <t>リユウ</t>
    </rPh>
    <rPh sb="19" eb="22">
      <t>グタイテキ</t>
    </rPh>
    <rPh sb="24" eb="26">
      <t>カンケツ</t>
    </rPh>
    <rPh sb="27" eb="28">
      <t>シメ</t>
    </rPh>
    <rPh sb="33" eb="38">
      <t>ウンヨウカイシゴ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</si>
</sst>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color theme="1"/>
      <name val="BIZ UDPゴシック"/>
      <family val="3"/>
      <charset val="128"/>
    </font>
    <font>
      <b/>
      <sz val="18"/>
      <color theme="1"/>
      <name val="BIZ UDPゴシック"/>
      <family val="3"/>
      <charset val="128"/>
    </font>
    <font>
      <b/>
      <sz val="10.5"/>
      <name val="BIZ UDゴシック"/>
      <family val="3"/>
      <charset val="128"/>
    </font>
    <font>
      <b/>
      <sz val="11"/>
      <name val="BIZ UDゴシック"/>
      <family val="3"/>
      <charset val="128"/>
    </font>
    <font>
      <sz val="10.5"/>
      <name val="BIZ UDゴシック"/>
      <family val="3"/>
      <charset val="128"/>
    </font>
    <font>
      <u/>
      <sz val="10.5"/>
      <name val="BIZ UDゴシック"/>
      <family val="3"/>
      <charset val="128"/>
    </font>
    <font>
      <sz val="11"/>
      <name val="ＭＳ Ｐゴシック"/>
      <family val="3"/>
      <charset val="128"/>
    </font>
    <font>
      <sz val="9"/>
      <color theme="1"/>
      <name val="MS UI Gothic"/>
      <family val="3"/>
      <charset val="128"/>
    </font>
    <font>
      <sz val="10.5"/>
      <name val="BIZ UDゴシック"/>
      <family val="3"/>
    </font>
    <font>
      <sz val="11"/>
      <color theme="1"/>
      <name val="BIZ UDPゴシック"/>
      <family val="3"/>
    </font>
    <font>
      <sz val="11"/>
      <name val="BIZ UDPゴシック"/>
      <family val="3"/>
      <charset val="128"/>
    </font>
    <font>
      <sz val="10"/>
      <color rgb="FF000000"/>
      <name val="Times New Roman"/>
      <family val="1"/>
    </font>
  </fonts>
  <fills count="4">
    <fill>
      <patternFill patternType="none"/>
    </fill>
    <fill>
      <patternFill patternType="gray125"/>
    </fill>
    <fill>
      <patternFill patternType="solid">
        <fgColor rgb="FFD9D9D9"/>
        <bgColor rgb="FF000000"/>
      </patternFill>
    </fill>
    <fill>
      <patternFill patternType="solid">
        <fgColor rgb="FFDAEEF3"/>
        <bgColor rgb="FF000000"/>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8" fillId="0" borderId="0"/>
    <xf numFmtId="0" fontId="9" fillId="0" borderId="0">
      <alignment vertical="center"/>
    </xf>
    <xf numFmtId="0" fontId="13" fillId="0" borderId="0"/>
    <xf numFmtId="9" fontId="13" fillId="0" borderId="0" applyFont="0" applyFill="0" applyBorder="0" applyAlignment="0" applyProtection="0">
      <alignment vertical="center"/>
    </xf>
    <xf numFmtId="0" fontId="13" fillId="0" borderId="0"/>
    <xf numFmtId="38" fontId="13" fillId="0" borderId="0" applyFont="0" applyFill="0" applyBorder="0" applyAlignment="0" applyProtection="0">
      <alignment vertical="center"/>
    </xf>
    <xf numFmtId="9" fontId="13" fillId="0" borderId="0" applyFont="0" applyFill="0" applyBorder="0" applyAlignment="0" applyProtection="0">
      <alignment vertical="center"/>
    </xf>
  </cellStyleXfs>
  <cellXfs count="51">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vertical="center" wrapText="1"/>
    </xf>
    <xf numFmtId="0" fontId="5"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6" fillId="0" borderId="1" xfId="0" applyFont="1" applyBorder="1" applyAlignment="1">
      <alignment horizontal="left" vertical="center" wrapText="1" indent="1"/>
    </xf>
    <xf numFmtId="0" fontId="6" fillId="0" borderId="1" xfId="0" applyFont="1" applyBorder="1" applyAlignment="1">
      <alignment vertical="top"/>
    </xf>
    <xf numFmtId="0" fontId="6" fillId="0" borderId="1" xfId="0" applyFont="1" applyBorder="1" applyAlignment="1">
      <alignment horizontal="center" vertical="center"/>
    </xf>
    <xf numFmtId="0" fontId="6" fillId="0" borderId="1" xfId="0" applyFont="1" applyBorder="1" applyAlignment="1">
      <alignment vertical="center" wrapText="1"/>
    </xf>
    <xf numFmtId="0" fontId="6" fillId="0" borderId="1" xfId="0" applyFont="1" applyBorder="1">
      <alignment vertical="center"/>
    </xf>
    <xf numFmtId="0" fontId="6" fillId="0" borderId="1" xfId="0" applyFont="1" applyBorder="1" applyAlignment="1">
      <alignment horizontal="center" vertical="center" wrapText="1"/>
    </xf>
    <xf numFmtId="0" fontId="4" fillId="3" borderId="3" xfId="0" applyFont="1" applyFill="1" applyBorder="1">
      <alignment vertical="center"/>
    </xf>
    <xf numFmtId="0" fontId="6" fillId="3" borderId="2" xfId="0" applyFont="1" applyFill="1" applyBorder="1" applyAlignment="1">
      <alignment horizontal="left" vertical="center" indent="1"/>
    </xf>
    <xf numFmtId="0" fontId="6" fillId="3" borderId="4" xfId="0" applyFont="1" applyFill="1" applyBorder="1">
      <alignment vertical="center"/>
    </xf>
    <xf numFmtId="0" fontId="6" fillId="3" borderId="2" xfId="0" applyFont="1" applyFill="1" applyBorder="1">
      <alignment vertical="center"/>
    </xf>
    <xf numFmtId="0" fontId="6" fillId="3" borderId="2" xfId="0" applyFont="1" applyFill="1" applyBorder="1" applyAlignment="1"/>
    <xf numFmtId="0" fontId="4" fillId="3" borderId="4" xfId="0" applyFont="1" applyFill="1" applyBorder="1">
      <alignment vertical="center"/>
    </xf>
    <xf numFmtId="0" fontId="6" fillId="3" borderId="3" xfId="0" applyFont="1" applyFill="1" applyBorder="1" applyAlignment="1">
      <alignment horizontal="left" vertical="center" indent="1"/>
    </xf>
    <xf numFmtId="0" fontId="4" fillId="3" borderId="2" xfId="0" applyFont="1" applyFill="1" applyBorder="1">
      <alignment vertical="center"/>
    </xf>
    <xf numFmtId="0" fontId="6" fillId="0" borderId="1" xfId="0" applyFont="1" applyBorder="1" applyAlignment="1">
      <alignment horizontal="right" vertical="center"/>
    </xf>
    <xf numFmtId="0" fontId="4" fillId="3" borderId="4" xfId="0" applyFont="1" applyFill="1" applyBorder="1" applyAlignment="1">
      <alignment horizontal="right" vertical="center"/>
    </xf>
    <xf numFmtId="0" fontId="6" fillId="0" borderId="0" xfId="0" applyFont="1" applyAlignment="1"/>
    <xf numFmtId="0" fontId="10" fillId="0" borderId="1" xfId="0" applyFont="1" applyBorder="1" applyAlignment="1">
      <alignment horizontal="center" vertical="center"/>
    </xf>
    <xf numFmtId="0" fontId="10" fillId="0" borderId="1" xfId="0" applyFont="1" applyBorder="1" applyAlignment="1">
      <alignment horizontal="left" vertical="center" wrapText="1" indent="1"/>
    </xf>
    <xf numFmtId="0" fontId="10" fillId="0" borderId="1" xfId="0" applyFont="1" applyBorder="1" applyAlignment="1">
      <alignment vertical="center" wrapText="1"/>
    </xf>
    <xf numFmtId="0" fontId="10" fillId="0" borderId="1" xfId="0" applyFont="1" applyBorder="1">
      <alignment vertical="center"/>
    </xf>
    <xf numFmtId="0" fontId="10" fillId="0" borderId="1" xfId="0" applyFont="1" applyBorder="1" applyAlignment="1">
      <alignment horizontal="right" vertical="center"/>
    </xf>
    <xf numFmtId="0" fontId="11" fillId="0" borderId="0" xfId="0" applyFont="1">
      <alignment vertical="center"/>
    </xf>
    <xf numFmtId="0" fontId="12" fillId="0" borderId="0" xfId="0" applyFont="1">
      <alignment vertical="center"/>
    </xf>
    <xf numFmtId="0" fontId="6" fillId="0" borderId="3" xfId="0" applyFont="1" applyBorder="1" applyAlignment="1">
      <alignment vertical="top" wrapText="1"/>
    </xf>
    <xf numFmtId="0" fontId="6" fillId="0" borderId="2" xfId="0" applyFont="1" applyBorder="1" applyAlignment="1">
      <alignment horizontal="center" vertical="center"/>
    </xf>
    <xf numFmtId="0" fontId="6" fillId="0" borderId="2" xfId="0" applyFont="1" applyBorder="1" applyAlignment="1">
      <alignment horizontal="left" vertical="center" wrapText="1" indent="1"/>
    </xf>
    <xf numFmtId="0" fontId="6" fillId="0" borderId="2" xfId="0" applyFont="1" applyBorder="1" applyAlignment="1">
      <alignment vertical="center" wrapText="1"/>
    </xf>
    <xf numFmtId="0" fontId="6" fillId="0" borderId="2" xfId="0" applyFont="1" applyBorder="1" applyAlignment="1">
      <alignment horizontal="center" vertical="center" wrapText="1"/>
    </xf>
    <xf numFmtId="0" fontId="6" fillId="0" borderId="2" xfId="0" applyFont="1" applyBorder="1">
      <alignment vertical="center"/>
    </xf>
    <xf numFmtId="0" fontId="6" fillId="0" borderId="4" xfId="0" applyFont="1" applyBorder="1" applyAlignment="1">
      <alignment horizontal="right" vertical="center"/>
    </xf>
    <xf numFmtId="0" fontId="6" fillId="0" borderId="1" xfId="0" applyFont="1" applyBorder="1" applyAlignment="1">
      <alignment vertical="top" wrapText="1"/>
    </xf>
    <xf numFmtId="0" fontId="6" fillId="0" borderId="1" xfId="0" applyFont="1" applyBorder="1" applyAlignment="1">
      <alignment horizontal="left" vertical="top" wrapText="1"/>
    </xf>
    <xf numFmtId="0" fontId="4" fillId="2" borderId="1" xfId="0" applyFont="1" applyFill="1" applyBorder="1" applyAlignment="1">
      <alignment horizontal="center" vertical="center"/>
    </xf>
    <xf numFmtId="0" fontId="6" fillId="0" borderId="5" xfId="0" applyFont="1" applyBorder="1" applyAlignment="1">
      <alignment horizontal="left" vertical="top" wrapText="1"/>
    </xf>
    <xf numFmtId="0" fontId="6" fillId="0" borderId="1" xfId="0" applyFont="1" applyBorder="1" applyAlignment="1">
      <alignment vertical="top" wrapText="1"/>
    </xf>
    <xf numFmtId="14" fontId="6" fillId="0" borderId="1" xfId="0" quotePrefix="1" applyNumberFormat="1" applyFont="1" applyBorder="1" applyAlignment="1">
      <alignment horizontal="center" vertical="center" wrapText="1"/>
    </xf>
    <xf numFmtId="0" fontId="6" fillId="0" borderId="1"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4" fillId="2" borderId="1" xfId="0" applyFont="1" applyFill="1" applyBorder="1" applyAlignment="1">
      <alignment horizontal="center" vertical="center"/>
    </xf>
    <xf numFmtId="0" fontId="6" fillId="3" borderId="4" xfId="0" applyFont="1" applyFill="1" applyBorder="1" applyAlignment="1">
      <alignment vertical="center"/>
    </xf>
    <xf numFmtId="0" fontId="6" fillId="3" borderId="3" xfId="0" applyFont="1" applyFill="1" applyBorder="1" applyAlignment="1">
      <alignment vertical="center"/>
    </xf>
    <xf numFmtId="0" fontId="6" fillId="0" borderId="1" xfId="0" applyFont="1" applyBorder="1" applyAlignment="1">
      <alignment vertical="top" wrapText="1"/>
    </xf>
  </cellXfs>
  <cellStyles count="8">
    <cellStyle name="パーセント 2" xfId="7" xr:uid="{E3132E7F-028F-438A-8C99-86337922E8F6}"/>
    <cellStyle name="パーセント 3" xfId="4" xr:uid="{958AA4F3-BBA2-479A-9344-63083FF46BE1}"/>
    <cellStyle name="桁区切り 2" xfId="6" xr:uid="{99EC62E2-9EAF-4887-9B5B-847F3E1D29F3}"/>
    <cellStyle name="標準" xfId="0" builtinId="0"/>
    <cellStyle name="標準 2" xfId="5" xr:uid="{D5FA5F71-0F8B-4072-A7F0-16BE9E24B927}"/>
    <cellStyle name="標準 2 2" xfId="2" xr:uid="{C1F30CF1-0040-4922-B81E-FB7C869F1FC0}"/>
    <cellStyle name="標準 3" xfId="1" xr:uid="{49727C2C-C873-4DE3-A1E6-ED1180125D36}"/>
    <cellStyle name="標準 4" xfId="3" xr:uid="{25F217C8-02B4-4476-8F69-30B79296F6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B99E8-3228-47EE-834D-C04C12DF64F3}">
  <sheetPr>
    <pageSetUpPr fitToPage="1"/>
  </sheetPr>
  <dimension ref="B1:J47"/>
  <sheetViews>
    <sheetView tabSelected="1" view="pageBreakPreview" zoomScale="85" zoomScaleNormal="80" zoomScaleSheetLayoutView="85" workbookViewId="0">
      <pane ySplit="2" topLeftCell="A3" activePane="bottomLeft" state="frozen"/>
      <selection pane="bottomLeft"/>
    </sheetView>
  </sheetViews>
  <sheetFormatPr defaultColWidth="8.75" defaultRowHeight="13.5" x14ac:dyDescent="0.4"/>
  <cols>
    <col min="1" max="1" width="3.375" style="1" customWidth="1"/>
    <col min="2" max="2" width="15.625" style="1" customWidth="1"/>
    <col min="3" max="3" width="13.625" style="1" customWidth="1"/>
    <col min="4" max="4" width="55.625" style="29" customWidth="1"/>
    <col min="5" max="5" width="46.625" style="29" customWidth="1"/>
    <col min="6" max="6" width="17.625" style="1" customWidth="1"/>
    <col min="7" max="7" width="9.625" style="1" customWidth="1"/>
    <col min="8" max="9" width="7.625" style="1" customWidth="1"/>
    <col min="10" max="16384" width="8.75" style="1"/>
  </cols>
  <sheetData>
    <row r="1" spans="2:10" ht="21" x14ac:dyDescent="0.4">
      <c r="B1" s="2" t="s">
        <v>82</v>
      </c>
    </row>
    <row r="2" spans="2:10" s="3" customFormat="1" x14ac:dyDescent="0.4">
      <c r="B2" s="39" t="s">
        <v>0</v>
      </c>
      <c r="C2" s="47" t="s">
        <v>1</v>
      </c>
      <c r="D2" s="47"/>
      <c r="E2" s="39" t="s">
        <v>2</v>
      </c>
      <c r="F2" s="39" t="s">
        <v>3</v>
      </c>
      <c r="G2" s="4" t="s">
        <v>4</v>
      </c>
      <c r="H2" s="5" t="s">
        <v>5</v>
      </c>
      <c r="I2" s="5" t="s">
        <v>6</v>
      </c>
    </row>
    <row r="3" spans="2:10" x14ac:dyDescent="0.15">
      <c r="B3" s="12" t="s">
        <v>7</v>
      </c>
      <c r="C3" s="48"/>
      <c r="D3" s="49"/>
      <c r="E3" s="13"/>
      <c r="F3" s="15"/>
      <c r="G3" s="15"/>
      <c r="H3" s="16"/>
      <c r="I3" s="17">
        <f>I4+I5</f>
        <v>50</v>
      </c>
    </row>
    <row r="4" spans="2:10" ht="144" customHeight="1" x14ac:dyDescent="0.4">
      <c r="B4" s="50" t="s">
        <v>8</v>
      </c>
      <c r="C4" s="8" t="s">
        <v>9</v>
      </c>
      <c r="D4" s="6" t="s">
        <v>66</v>
      </c>
      <c r="E4" s="6" t="s">
        <v>10</v>
      </c>
      <c r="F4" s="9"/>
      <c r="G4" s="8" t="s">
        <v>11</v>
      </c>
      <c r="H4" s="10">
        <v>5</v>
      </c>
      <c r="I4" s="20">
        <f>H4*5</f>
        <v>25</v>
      </c>
    </row>
    <row r="5" spans="2:10" ht="63.75" x14ac:dyDescent="0.4">
      <c r="B5" s="50"/>
      <c r="C5" s="8" t="s">
        <v>12</v>
      </c>
      <c r="D5" s="6" t="s">
        <v>104</v>
      </c>
      <c r="E5" s="6" t="s">
        <v>103</v>
      </c>
      <c r="F5" s="9"/>
      <c r="G5" s="8" t="s">
        <v>13</v>
      </c>
      <c r="H5" s="10">
        <v>5</v>
      </c>
      <c r="I5" s="20">
        <f>H5*5</f>
        <v>25</v>
      </c>
    </row>
    <row r="6" spans="2:10" x14ac:dyDescent="0.15">
      <c r="B6" s="12" t="s">
        <v>14</v>
      </c>
      <c r="C6" s="19"/>
      <c r="D6" s="19"/>
      <c r="E6" s="13"/>
      <c r="F6" s="15"/>
      <c r="G6" s="15"/>
      <c r="H6" s="16"/>
      <c r="I6" s="21">
        <f>SUM(I7:I18)</f>
        <v>220</v>
      </c>
    </row>
    <row r="7" spans="2:10" ht="51" x14ac:dyDescent="0.4">
      <c r="B7" s="43" t="s">
        <v>15</v>
      </c>
      <c r="C7" s="8" t="s">
        <v>16</v>
      </c>
      <c r="D7" s="6" t="s">
        <v>68</v>
      </c>
      <c r="E7" s="6" t="s">
        <v>102</v>
      </c>
      <c r="F7" s="9"/>
      <c r="G7" s="8" t="s">
        <v>13</v>
      </c>
      <c r="H7" s="10">
        <v>6</v>
      </c>
      <c r="I7" s="20">
        <f>H7*5</f>
        <v>30</v>
      </c>
    </row>
    <row r="8" spans="2:10" ht="51" x14ac:dyDescent="0.4">
      <c r="B8" s="43"/>
      <c r="C8" s="23" t="s">
        <v>17</v>
      </c>
      <c r="D8" s="24" t="s">
        <v>60</v>
      </c>
      <c r="E8" s="24" t="s">
        <v>71</v>
      </c>
      <c r="F8" s="25"/>
      <c r="G8" s="23" t="s">
        <v>13</v>
      </c>
      <c r="H8" s="26">
        <v>3</v>
      </c>
      <c r="I8" s="27">
        <f>H8*5</f>
        <v>15</v>
      </c>
    </row>
    <row r="9" spans="2:10" ht="63.75" x14ac:dyDescent="0.4">
      <c r="B9" s="43"/>
      <c r="C9" s="8" t="s">
        <v>78</v>
      </c>
      <c r="D9" s="24" t="s">
        <v>18</v>
      </c>
      <c r="E9" s="24" t="s">
        <v>67</v>
      </c>
      <c r="F9" s="25"/>
      <c r="G9" s="23" t="s">
        <v>13</v>
      </c>
      <c r="H9" s="26">
        <v>5</v>
      </c>
      <c r="I9" s="27">
        <f>H9*5</f>
        <v>25</v>
      </c>
      <c r="J9" s="28"/>
    </row>
    <row r="10" spans="2:10" ht="25.5" x14ac:dyDescent="0.4">
      <c r="B10" s="43"/>
      <c r="C10" s="8" t="s">
        <v>79</v>
      </c>
      <c r="D10" s="6" t="s">
        <v>19</v>
      </c>
      <c r="E10" s="6" t="s">
        <v>72</v>
      </c>
      <c r="F10" s="9"/>
      <c r="G10" s="8" t="s">
        <v>13</v>
      </c>
      <c r="H10" s="10">
        <v>3</v>
      </c>
      <c r="I10" s="20">
        <f t="shared" ref="I10:I18" si="0">H10*5</f>
        <v>15</v>
      </c>
    </row>
    <row r="11" spans="2:10" ht="25.5" x14ac:dyDescent="0.4">
      <c r="B11" s="43"/>
      <c r="C11" s="8" t="s">
        <v>80</v>
      </c>
      <c r="D11" s="6" t="s">
        <v>20</v>
      </c>
      <c r="E11" s="6" t="s">
        <v>72</v>
      </c>
      <c r="F11" s="9"/>
      <c r="G11" s="8" t="s">
        <v>13</v>
      </c>
      <c r="H11" s="10">
        <v>3</v>
      </c>
      <c r="I11" s="20">
        <f t="shared" si="0"/>
        <v>15</v>
      </c>
    </row>
    <row r="12" spans="2:10" ht="51" x14ac:dyDescent="0.4">
      <c r="B12" s="43"/>
      <c r="C12" s="8" t="s">
        <v>81</v>
      </c>
      <c r="D12" s="6" t="s">
        <v>106</v>
      </c>
      <c r="E12" s="6" t="s">
        <v>69</v>
      </c>
      <c r="F12" s="9"/>
      <c r="G12" s="8" t="s">
        <v>13</v>
      </c>
      <c r="H12" s="10">
        <v>6</v>
      </c>
      <c r="I12" s="20">
        <f t="shared" si="0"/>
        <v>30</v>
      </c>
    </row>
    <row r="13" spans="2:10" ht="25.5" x14ac:dyDescent="0.4">
      <c r="B13" s="44" t="s">
        <v>21</v>
      </c>
      <c r="C13" s="8" t="s">
        <v>9</v>
      </c>
      <c r="D13" s="6" t="s">
        <v>22</v>
      </c>
      <c r="E13" s="6" t="s">
        <v>72</v>
      </c>
      <c r="F13" s="9"/>
      <c r="G13" s="8" t="s">
        <v>11</v>
      </c>
      <c r="H13" s="10">
        <v>2</v>
      </c>
      <c r="I13" s="20">
        <f t="shared" si="0"/>
        <v>10</v>
      </c>
    </row>
    <row r="14" spans="2:10" ht="63.75" x14ac:dyDescent="0.4">
      <c r="B14" s="45"/>
      <c r="C14" s="8" t="s">
        <v>17</v>
      </c>
      <c r="D14" s="6" t="s">
        <v>107</v>
      </c>
      <c r="E14" s="6" t="s">
        <v>83</v>
      </c>
      <c r="F14" s="9"/>
      <c r="G14" s="8" t="s">
        <v>11</v>
      </c>
      <c r="H14" s="10">
        <v>4</v>
      </c>
      <c r="I14" s="20">
        <f t="shared" si="0"/>
        <v>20</v>
      </c>
    </row>
    <row r="15" spans="2:10" ht="25.5" x14ac:dyDescent="0.4">
      <c r="B15" s="44" t="s">
        <v>23</v>
      </c>
      <c r="C15" s="8" t="s">
        <v>9</v>
      </c>
      <c r="D15" s="6" t="s">
        <v>24</v>
      </c>
      <c r="E15" s="6" t="s">
        <v>72</v>
      </c>
      <c r="F15" s="9"/>
      <c r="G15" s="8" t="s">
        <v>11</v>
      </c>
      <c r="H15" s="10">
        <v>2</v>
      </c>
      <c r="I15" s="20">
        <f t="shared" si="0"/>
        <v>10</v>
      </c>
    </row>
    <row r="16" spans="2:10" ht="63.75" x14ac:dyDescent="0.4">
      <c r="B16" s="45"/>
      <c r="C16" s="8" t="s">
        <v>17</v>
      </c>
      <c r="D16" s="6" t="s">
        <v>25</v>
      </c>
      <c r="E16" s="6" t="s">
        <v>83</v>
      </c>
      <c r="F16" s="9"/>
      <c r="G16" s="8" t="s">
        <v>11</v>
      </c>
      <c r="H16" s="10">
        <v>4</v>
      </c>
      <c r="I16" s="20">
        <f t="shared" si="0"/>
        <v>20</v>
      </c>
    </row>
    <row r="17" spans="2:9" ht="25.5" x14ac:dyDescent="0.4">
      <c r="B17" s="44" t="s">
        <v>26</v>
      </c>
      <c r="C17" s="8" t="s">
        <v>9</v>
      </c>
      <c r="D17" s="6" t="s">
        <v>27</v>
      </c>
      <c r="E17" s="6" t="s">
        <v>72</v>
      </c>
      <c r="F17" s="9"/>
      <c r="G17" s="8" t="s">
        <v>11</v>
      </c>
      <c r="H17" s="10">
        <v>2</v>
      </c>
      <c r="I17" s="20">
        <f t="shared" si="0"/>
        <v>10</v>
      </c>
    </row>
    <row r="18" spans="2:9" ht="63.75" x14ac:dyDescent="0.4">
      <c r="B18" s="46"/>
      <c r="C18" s="8" t="s">
        <v>17</v>
      </c>
      <c r="D18" s="6" t="s">
        <v>28</v>
      </c>
      <c r="E18" s="6" t="s">
        <v>83</v>
      </c>
      <c r="F18" s="9"/>
      <c r="G18" s="8" t="s">
        <v>11</v>
      </c>
      <c r="H18" s="10">
        <v>4</v>
      </c>
      <c r="I18" s="20">
        <f t="shared" si="0"/>
        <v>20</v>
      </c>
    </row>
    <row r="19" spans="2:9" x14ac:dyDescent="0.4">
      <c r="B19" s="12" t="s">
        <v>29</v>
      </c>
      <c r="C19" s="19"/>
      <c r="D19" s="19"/>
      <c r="E19" s="13"/>
      <c r="F19" s="15"/>
      <c r="G19" s="15"/>
      <c r="H19" s="15"/>
      <c r="I19" s="17">
        <f>SUM(I20:I24)</f>
        <v>90</v>
      </c>
    </row>
    <row r="20" spans="2:9" ht="51" x14ac:dyDescent="0.4">
      <c r="B20" s="43" t="s">
        <v>30</v>
      </c>
      <c r="C20" s="8" t="s">
        <v>9</v>
      </c>
      <c r="D20" s="6" t="s">
        <v>31</v>
      </c>
      <c r="E20" s="6" t="s">
        <v>84</v>
      </c>
      <c r="F20" s="9"/>
      <c r="G20" s="8" t="s">
        <v>13</v>
      </c>
      <c r="H20" s="10">
        <v>3</v>
      </c>
      <c r="I20" s="20">
        <f>H20*5</f>
        <v>15</v>
      </c>
    </row>
    <row r="21" spans="2:9" ht="76.5" x14ac:dyDescent="0.4">
      <c r="B21" s="43"/>
      <c r="C21" s="8" t="s">
        <v>17</v>
      </c>
      <c r="D21" s="6" t="s">
        <v>32</v>
      </c>
      <c r="E21" s="6" t="s">
        <v>85</v>
      </c>
      <c r="F21" s="9"/>
      <c r="G21" s="8" t="s">
        <v>13</v>
      </c>
      <c r="H21" s="10">
        <v>3</v>
      </c>
      <c r="I21" s="20">
        <f t="shared" ref="I21:I39" si="1">H21*5</f>
        <v>15</v>
      </c>
    </row>
    <row r="22" spans="2:9" ht="102" x14ac:dyDescent="0.4">
      <c r="B22" s="40" t="s">
        <v>33</v>
      </c>
      <c r="C22" s="8" t="s">
        <v>16</v>
      </c>
      <c r="D22" s="6" t="s">
        <v>34</v>
      </c>
      <c r="E22" s="6" t="s">
        <v>86</v>
      </c>
      <c r="F22" s="9"/>
      <c r="G22" s="8" t="s">
        <v>13</v>
      </c>
      <c r="H22" s="10">
        <v>4</v>
      </c>
      <c r="I22" s="20">
        <f t="shared" si="1"/>
        <v>20</v>
      </c>
    </row>
    <row r="23" spans="2:9" ht="165.75" x14ac:dyDescent="0.4">
      <c r="B23" s="37" t="s">
        <v>35</v>
      </c>
      <c r="C23" s="8" t="s">
        <v>9</v>
      </c>
      <c r="D23" s="6" t="s">
        <v>61</v>
      </c>
      <c r="E23" s="6" t="s">
        <v>87</v>
      </c>
      <c r="F23" s="9"/>
      <c r="G23" s="8" t="s">
        <v>36</v>
      </c>
      <c r="H23" s="10">
        <v>5</v>
      </c>
      <c r="I23" s="20">
        <f t="shared" si="1"/>
        <v>25</v>
      </c>
    </row>
    <row r="24" spans="2:9" ht="76.5" x14ac:dyDescent="0.4">
      <c r="B24" s="38" t="s">
        <v>37</v>
      </c>
      <c r="C24" s="8" t="s">
        <v>16</v>
      </c>
      <c r="D24" s="6" t="s">
        <v>38</v>
      </c>
      <c r="E24" s="6" t="s">
        <v>88</v>
      </c>
      <c r="F24" s="9"/>
      <c r="G24" s="8" t="s">
        <v>13</v>
      </c>
      <c r="H24" s="10">
        <v>3</v>
      </c>
      <c r="I24" s="20">
        <f t="shared" si="1"/>
        <v>15</v>
      </c>
    </row>
    <row r="25" spans="2:9" x14ac:dyDescent="0.4">
      <c r="B25" s="12" t="s">
        <v>39</v>
      </c>
      <c r="C25" s="19"/>
      <c r="D25" s="19"/>
      <c r="E25" s="13"/>
      <c r="F25" s="15"/>
      <c r="G25" s="15"/>
      <c r="H25" s="15"/>
      <c r="I25" s="17">
        <f>SUM(I26:I30)</f>
        <v>85</v>
      </c>
    </row>
    <row r="26" spans="2:9" ht="76.5" x14ac:dyDescent="0.4">
      <c r="B26" s="40" t="s">
        <v>40</v>
      </c>
      <c r="C26" s="8" t="s">
        <v>9</v>
      </c>
      <c r="D26" s="6" t="s">
        <v>63</v>
      </c>
      <c r="E26" s="6" t="s">
        <v>89</v>
      </c>
      <c r="F26" s="9"/>
      <c r="G26" s="8" t="s">
        <v>13</v>
      </c>
      <c r="H26" s="10">
        <v>4</v>
      </c>
      <c r="I26" s="20">
        <f t="shared" si="1"/>
        <v>20</v>
      </c>
    </row>
    <row r="27" spans="2:9" ht="63.75" x14ac:dyDescent="0.4">
      <c r="B27" s="43" t="s">
        <v>41</v>
      </c>
      <c r="C27" s="8" t="s">
        <v>9</v>
      </c>
      <c r="D27" s="6" t="s">
        <v>62</v>
      </c>
      <c r="E27" s="6" t="s">
        <v>90</v>
      </c>
      <c r="F27" s="9"/>
      <c r="G27" s="8" t="s">
        <v>13</v>
      </c>
      <c r="H27" s="10">
        <v>4</v>
      </c>
      <c r="I27" s="20">
        <f t="shared" si="1"/>
        <v>20</v>
      </c>
    </row>
    <row r="28" spans="2:9" ht="38.25" x14ac:dyDescent="0.4">
      <c r="B28" s="43"/>
      <c r="C28" s="8" t="s">
        <v>12</v>
      </c>
      <c r="D28" s="6" t="s">
        <v>65</v>
      </c>
      <c r="E28" s="6" t="s">
        <v>91</v>
      </c>
      <c r="F28" s="11"/>
      <c r="G28" s="8" t="s">
        <v>13</v>
      </c>
      <c r="H28" s="10">
        <v>3</v>
      </c>
      <c r="I28" s="20">
        <f t="shared" si="1"/>
        <v>15</v>
      </c>
    </row>
    <row r="29" spans="2:9" ht="25.5" x14ac:dyDescent="0.4">
      <c r="B29" s="7" t="s">
        <v>42</v>
      </c>
      <c r="C29" s="8" t="s">
        <v>9</v>
      </c>
      <c r="D29" s="6" t="s">
        <v>64</v>
      </c>
      <c r="E29" s="6" t="s">
        <v>92</v>
      </c>
      <c r="F29" s="9"/>
      <c r="G29" s="8" t="s">
        <v>13</v>
      </c>
      <c r="H29" s="10">
        <v>3</v>
      </c>
      <c r="I29" s="20">
        <f t="shared" si="1"/>
        <v>15</v>
      </c>
    </row>
    <row r="30" spans="2:9" ht="63.75" x14ac:dyDescent="0.4">
      <c r="B30" s="38" t="s">
        <v>43</v>
      </c>
      <c r="C30" s="8" t="s">
        <v>9</v>
      </c>
      <c r="D30" s="6" t="s">
        <v>44</v>
      </c>
      <c r="E30" s="6" t="s">
        <v>93</v>
      </c>
      <c r="F30" s="9"/>
      <c r="G30" s="8" t="s">
        <v>13</v>
      </c>
      <c r="H30" s="10">
        <v>3</v>
      </c>
      <c r="I30" s="20">
        <f t="shared" si="1"/>
        <v>15</v>
      </c>
    </row>
    <row r="31" spans="2:9" x14ac:dyDescent="0.4">
      <c r="B31" s="12" t="s">
        <v>45</v>
      </c>
      <c r="C31" s="19"/>
      <c r="D31" s="19"/>
      <c r="E31" s="13"/>
      <c r="F31" s="15"/>
      <c r="G31" s="15"/>
      <c r="H31" s="15"/>
      <c r="I31" s="21">
        <f>SUM(I32:I34)</f>
        <v>50</v>
      </c>
    </row>
    <row r="32" spans="2:9" x14ac:dyDescent="0.4">
      <c r="B32" s="38" t="s">
        <v>46</v>
      </c>
      <c r="C32" s="8" t="s">
        <v>9</v>
      </c>
      <c r="D32" s="6" t="s">
        <v>47</v>
      </c>
      <c r="E32" s="6" t="s">
        <v>94</v>
      </c>
      <c r="F32" s="9"/>
      <c r="G32" s="8" t="s">
        <v>13</v>
      </c>
      <c r="H32" s="10">
        <v>3</v>
      </c>
      <c r="I32" s="20">
        <f t="shared" si="1"/>
        <v>15</v>
      </c>
    </row>
    <row r="33" spans="2:9" ht="38.25" x14ac:dyDescent="0.4">
      <c r="B33" s="38" t="s">
        <v>48</v>
      </c>
      <c r="C33" s="8" t="s">
        <v>9</v>
      </c>
      <c r="D33" s="6" t="s">
        <v>49</v>
      </c>
      <c r="E33" s="6" t="s">
        <v>95</v>
      </c>
      <c r="F33" s="9"/>
      <c r="G33" s="8" t="s">
        <v>13</v>
      </c>
      <c r="H33" s="10">
        <v>4</v>
      </c>
      <c r="I33" s="20">
        <f t="shared" si="1"/>
        <v>20</v>
      </c>
    </row>
    <row r="34" spans="2:9" ht="51" x14ac:dyDescent="0.4">
      <c r="B34" s="38" t="s">
        <v>50</v>
      </c>
      <c r="C34" s="8" t="s">
        <v>16</v>
      </c>
      <c r="D34" s="6" t="s">
        <v>51</v>
      </c>
      <c r="E34" s="6" t="s">
        <v>96</v>
      </c>
      <c r="F34" s="9"/>
      <c r="G34" s="8" t="s">
        <v>13</v>
      </c>
      <c r="H34" s="10">
        <v>3</v>
      </c>
      <c r="I34" s="20">
        <f t="shared" si="1"/>
        <v>15</v>
      </c>
    </row>
    <row r="35" spans="2:9" x14ac:dyDescent="0.4">
      <c r="B35" s="12" t="s">
        <v>52</v>
      </c>
      <c r="C35" s="14"/>
      <c r="D35" s="18"/>
      <c r="E35" s="13"/>
      <c r="F35" s="15"/>
      <c r="G35" s="15"/>
      <c r="H35" s="15"/>
      <c r="I35" s="21">
        <f>SUM(I36:I41)</f>
        <v>135</v>
      </c>
    </row>
    <row r="36" spans="2:9" ht="51" x14ac:dyDescent="0.4">
      <c r="B36" s="38" t="s">
        <v>53</v>
      </c>
      <c r="C36" s="8" t="s">
        <v>16</v>
      </c>
      <c r="D36" s="6" t="s">
        <v>77</v>
      </c>
      <c r="E36" s="6" t="s">
        <v>97</v>
      </c>
      <c r="F36" s="9"/>
      <c r="G36" s="8" t="s">
        <v>13</v>
      </c>
      <c r="H36" s="10">
        <v>6</v>
      </c>
      <c r="I36" s="20">
        <f t="shared" si="1"/>
        <v>30</v>
      </c>
    </row>
    <row r="37" spans="2:9" ht="76.5" x14ac:dyDescent="0.4">
      <c r="B37" s="43" t="s">
        <v>54</v>
      </c>
      <c r="C37" s="8" t="s">
        <v>9</v>
      </c>
      <c r="D37" s="6" t="s">
        <v>55</v>
      </c>
      <c r="E37" s="6" t="s">
        <v>98</v>
      </c>
      <c r="F37" s="9"/>
      <c r="G37" s="8" t="s">
        <v>13</v>
      </c>
      <c r="H37" s="10">
        <v>7</v>
      </c>
      <c r="I37" s="20">
        <f t="shared" si="1"/>
        <v>35</v>
      </c>
    </row>
    <row r="38" spans="2:9" ht="51" x14ac:dyDescent="0.4">
      <c r="B38" s="43"/>
      <c r="C38" s="8" t="s">
        <v>12</v>
      </c>
      <c r="D38" s="6" t="s">
        <v>56</v>
      </c>
      <c r="E38" s="6" t="s">
        <v>99</v>
      </c>
      <c r="F38" s="9"/>
      <c r="G38" s="8" t="s">
        <v>13</v>
      </c>
      <c r="H38" s="10">
        <v>3</v>
      </c>
      <c r="I38" s="20">
        <f t="shared" si="1"/>
        <v>15</v>
      </c>
    </row>
    <row r="39" spans="2:9" ht="94.5" customHeight="1" x14ac:dyDescent="0.4">
      <c r="B39" s="41" t="s">
        <v>57</v>
      </c>
      <c r="C39" s="8" t="s">
        <v>9</v>
      </c>
      <c r="D39" s="6" t="s">
        <v>76</v>
      </c>
      <c r="E39" s="6" t="s">
        <v>100</v>
      </c>
      <c r="F39" s="9"/>
      <c r="G39" s="11" t="s">
        <v>13</v>
      </c>
      <c r="H39" s="10">
        <v>3</v>
      </c>
      <c r="I39" s="20">
        <f t="shared" si="1"/>
        <v>15</v>
      </c>
    </row>
    <row r="40" spans="2:9" x14ac:dyDescent="0.4">
      <c r="B40" s="12"/>
      <c r="C40" s="14"/>
      <c r="D40" s="18"/>
      <c r="E40" s="13"/>
      <c r="F40" s="15"/>
      <c r="G40" s="15"/>
      <c r="H40" s="15"/>
      <c r="I40" s="21"/>
    </row>
    <row r="41" spans="2:9" ht="63.75" x14ac:dyDescent="0.4">
      <c r="B41" s="37" t="s">
        <v>70</v>
      </c>
      <c r="C41" s="8" t="s">
        <v>9</v>
      </c>
      <c r="D41" s="6" t="s">
        <v>111</v>
      </c>
      <c r="E41" s="6" t="s">
        <v>105</v>
      </c>
      <c r="F41" s="9"/>
      <c r="G41" s="42" t="s">
        <v>101</v>
      </c>
      <c r="H41" s="10">
        <v>8</v>
      </c>
      <c r="I41" s="20">
        <f>H41*5</f>
        <v>40</v>
      </c>
    </row>
    <row r="42" spans="2:9" x14ac:dyDescent="0.4">
      <c r="B42" s="30"/>
      <c r="C42" s="31"/>
      <c r="D42" s="32"/>
      <c r="E42" s="32"/>
      <c r="F42" s="33"/>
      <c r="G42" s="34"/>
      <c r="H42" s="35"/>
      <c r="I42" s="36"/>
    </row>
    <row r="43" spans="2:9" x14ac:dyDescent="0.4">
      <c r="B43" s="12" t="s">
        <v>58</v>
      </c>
      <c r="C43" s="15"/>
      <c r="D43" s="13"/>
      <c r="E43" s="13"/>
      <c r="F43" s="15"/>
      <c r="G43" s="15"/>
      <c r="H43" s="15"/>
      <c r="I43" s="17">
        <f>I44+I45</f>
        <v>120</v>
      </c>
    </row>
    <row r="44" spans="2:9" ht="89.25" x14ac:dyDescent="0.4">
      <c r="B44" s="38" t="s">
        <v>74</v>
      </c>
      <c r="C44" s="8" t="s">
        <v>9</v>
      </c>
      <c r="D44" s="24" t="s">
        <v>110</v>
      </c>
      <c r="E44" s="24" t="s">
        <v>109</v>
      </c>
      <c r="F44" s="25"/>
      <c r="G44" s="11" t="s">
        <v>73</v>
      </c>
      <c r="H44" s="26">
        <v>20</v>
      </c>
      <c r="I44" s="27">
        <f>H44*4</f>
        <v>80</v>
      </c>
    </row>
    <row r="45" spans="2:9" ht="76.5" x14ac:dyDescent="0.4">
      <c r="B45" s="38" t="s">
        <v>75</v>
      </c>
      <c r="C45" s="8" t="s">
        <v>9</v>
      </c>
      <c r="D45" s="6" t="s">
        <v>108</v>
      </c>
      <c r="E45" s="6" t="s">
        <v>109</v>
      </c>
      <c r="F45" s="9"/>
      <c r="G45" s="11" t="s">
        <v>73</v>
      </c>
      <c r="H45" s="10">
        <v>10</v>
      </c>
      <c r="I45" s="20">
        <f>H45*4</f>
        <v>40</v>
      </c>
    </row>
    <row r="47" spans="2:9" x14ac:dyDescent="0.15">
      <c r="H47" s="22" t="s">
        <v>59</v>
      </c>
      <c r="I47" s="22">
        <f>I43+I35+I31+I25+I6+I3+I19</f>
        <v>750</v>
      </c>
    </row>
  </sheetData>
  <mergeCells count="10">
    <mergeCell ref="C2:D2"/>
    <mergeCell ref="C3:D3"/>
    <mergeCell ref="B4:B5"/>
    <mergeCell ref="B7:B12"/>
    <mergeCell ref="B37:B38"/>
    <mergeCell ref="B13:B14"/>
    <mergeCell ref="B15:B16"/>
    <mergeCell ref="B17:B18"/>
    <mergeCell ref="B20:B21"/>
    <mergeCell ref="B27:B28"/>
  </mergeCells>
  <phoneticPr fontId="1"/>
  <printOptions horizontalCentered="1"/>
  <pageMargins left="0.19685039370078741" right="0.19685039370078741" top="0.59055118110236227" bottom="0.59055118110236227" header="0.31496062992125984" footer="0.31496062992125984"/>
  <pageSetup paperSize="8" fitToHeight="0" orientation="landscape" copies="3" r:id="rId1"/>
  <headerFooter>
    <oddFooter>&amp;C&amp;P/&amp;N</oddFooter>
  </headerFooter>
  <rowBreaks count="2" manualBreakCount="2">
    <brk id="18" min="1" max="15" man="1"/>
    <brk id="30" min="1" max="1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f31d464-e151-4e18-b48a-8d178b935735">
      <Terms xmlns="http://schemas.microsoft.com/office/infopath/2007/PartnerControls"/>
    </lcf76f155ced4ddcb4097134ff3c332f>
    <TaxCatchAll xmlns="41f1c2d4-6a34-40fd-a92c-57c55db7310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398EC74DF8FC44C9506E24ABB1C970F" ma:contentTypeVersion="11" ma:contentTypeDescription="新しいドキュメントを作成します。" ma:contentTypeScope="" ma:versionID="34f9f81be14965efd7729ba84c34b8b8">
  <xsd:schema xmlns:xsd="http://www.w3.org/2001/XMLSchema" xmlns:xs="http://www.w3.org/2001/XMLSchema" xmlns:p="http://schemas.microsoft.com/office/2006/metadata/properties" xmlns:ns2="2f31d464-e151-4e18-b48a-8d178b935735" xmlns:ns3="41f1c2d4-6a34-40fd-a92c-57c55db7310c" targetNamespace="http://schemas.microsoft.com/office/2006/metadata/properties" ma:root="true" ma:fieldsID="bda69f74e1eda9078238be39b305fbec" ns2:_="" ns3:_="">
    <xsd:import namespace="2f31d464-e151-4e18-b48a-8d178b935735"/>
    <xsd:import namespace="41f1c2d4-6a34-40fd-a92c-57c55db7310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1d464-e151-4e18-b48a-8d178b93573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8e93605e-8189-4175-a667-c1447a41dacc"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1f1c2d4-6a34-40fd-a92c-57c55db7310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976e695-ee11-4c17-b8b6-0ac93b390b92}" ma:internalName="TaxCatchAll" ma:showField="CatchAllData" ma:web="41f1c2d4-6a34-40fd-a92c-57c55db7310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A60CEC-EE0E-41BE-93DF-87F831F63A20}">
  <ds:schemaRefs>
    <ds:schemaRef ds:uri="http://schemas.microsoft.com/sharepoint/v3/contenttype/forms"/>
  </ds:schemaRefs>
</ds:datastoreItem>
</file>

<file path=customXml/itemProps2.xml><?xml version="1.0" encoding="utf-8"?>
<ds:datastoreItem xmlns:ds="http://schemas.openxmlformats.org/officeDocument/2006/customXml" ds:itemID="{71969400-BB71-4A9E-B92C-8F6B53447181}">
  <ds:schemaRefs>
    <ds:schemaRef ds:uri="http://purl.org/dc/elements/1.1/"/>
    <ds:schemaRef ds:uri="http://schemas.openxmlformats.org/package/2006/metadata/core-properties"/>
    <ds:schemaRef ds:uri="2f31d464-e151-4e18-b48a-8d178b935735"/>
    <ds:schemaRef ds:uri="http://schemas.microsoft.com/office/2006/documentManagement/types"/>
    <ds:schemaRef ds:uri="http://purl.org/dc/terms/"/>
    <ds:schemaRef ds:uri="41f1c2d4-6a34-40fd-a92c-57c55db7310c"/>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E7CDAE1-5199-428F-A0D6-635E6A3CFB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31d464-e151-4e18-b48a-8d178b935735"/>
    <ds:schemaRef ds:uri="41f1c2d4-6a34-40fd-a92c-57c55db73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提案項目一覧表</vt:lpstr>
      <vt:lpstr>提案項目一覧表!Print_Area</vt:lpstr>
      <vt:lpstr>提案項目一覧表!Print_Titles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2025-07-25T13:04:39Z</dcterms:created>
  <dcterms:modified xsi:type="dcterms:W3CDTF">2025-12-12T02:03:29Z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0x0101005398EC74DF8FC44C9506E24ABB1C970F</vt:lpwstr>
  </property>
  <property fmtid="{D5CDD505-2E9C-101B-9397-08002B2CF9AE}" pid="4" name="Order">
    <vt:r8>274800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